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март" sheetId="1" r:id="rId1"/>
  </sheets>
  <definedNames/>
  <calcPr fullCalcOnLoad="1"/>
</workbook>
</file>

<file path=xl/sharedStrings.xml><?xml version="1.0" encoding="utf-8"?>
<sst xmlns="http://schemas.openxmlformats.org/spreadsheetml/2006/main" count="88" uniqueCount="78">
  <si>
    <t>Код бюджетн. классификации</t>
  </si>
  <si>
    <t>ИТОГО СОБСТВЕННЫХ ДОХОДОВ</t>
  </si>
  <si>
    <t>ВСЕГО ДОХОДОВ</t>
  </si>
  <si>
    <t>000 1 01 00000 00 0000 000</t>
  </si>
  <si>
    <t>Налоги на прибыль, доходы</t>
  </si>
  <si>
    <t>000 1 05 00000 00 0000 000</t>
  </si>
  <si>
    <t>Налоги на совокупный доход</t>
  </si>
  <si>
    <t>Налоги на имущество</t>
  </si>
  <si>
    <t>000 1 06 00000 00 0000 000</t>
  </si>
  <si>
    <t>ДОТАЦИЯ</t>
  </si>
  <si>
    <t>СУБВЕНЦИЯ</t>
  </si>
  <si>
    <t>ИТОГО ДОТАЦИИ И СУБВЕНЦИИ:</t>
  </si>
  <si>
    <t>000 1 1109045 10 0000 120</t>
  </si>
  <si>
    <t>000 1 1105025 10 0000 120</t>
  </si>
  <si>
    <t>000 113 01995 10 0000 130</t>
  </si>
  <si>
    <t>сельского поселения от 07.12.2011г.№99/38</t>
  </si>
  <si>
    <t>Приложения №4 к решению Думы Большевистского</t>
  </si>
  <si>
    <t xml:space="preserve"> ДОХОДЫ</t>
  </si>
  <si>
    <t>000 1 01 02010 01 1000 110</t>
  </si>
  <si>
    <t>000 105 03010 011000 110</t>
  </si>
  <si>
    <t>000 1 06 01030 10 1000 110</t>
  </si>
  <si>
    <t>000  1 06 06033 10 1000 110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</si>
  <si>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</si>
  <si>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</si>
  <si>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</si>
  <si>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</si>
  <si>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</si>
  <si>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</si>
  <si>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</si>
  <si>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</si>
  <si>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доходы от оказания платных услуг (работ) получателями средств бюджетов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</si>
  <si>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</si>
  <si>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</si>
  <si>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</si>
  <si>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</si>
  <si>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000 1169005010 0000 140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</si>
  <si>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</si>
  <si>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000 113 02995 10 0000 130</t>
  </si>
  <si>
    <t>Прочие доходы от компенсации затрат бюджетов поселений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</si>
  <si>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</si>
  <si>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</si>
  <si>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Акцизы</t>
  </si>
  <si>
    <t>000  1 06 06043 10 1000 110</t>
  </si>
  <si>
    <t>000 1140602510 0000 430</t>
  </si>
  <si>
    <t>Земельный налог с организаций, обладающих земельным участком, расположенным в границах сельских 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</si>
  <si>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</si>
  <si>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СУБСИДИИ</t>
  </si>
  <si>
    <t>000 2 02 29999 10 0000 151</t>
  </si>
  <si>
    <t>Прочие субсидии бюджетам  сельских поселений</t>
  </si>
  <si>
    <t>000 2 02 30024 10 0000 151</t>
  </si>
  <si>
    <t>000 10102020 01 1000 110</t>
  </si>
  <si>
    <t>000 10102030 01 1000 110</t>
  </si>
  <si>
    <t>000 1 01 02040 01 1000 110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</si>
  <si>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</si>
  <si>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</si>
  <si>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000 1163305010 0000 140</t>
  </si>
  <si>
    <t>Денежные взыскания (штрафы) за нарушение законодательства РФ о контрактной системе в сфере закупок товаров, работ, услуг для обеспечения государственных и муниципальных нужд сельских поселений</t>
  </si>
  <si>
    <t>000 2 070503010 0000 180</t>
  </si>
  <si>
    <t>Прочие безвозмездные поступления в бюджеты сельских поселений</t>
  </si>
  <si>
    <t>000 1165104002 0000 140</t>
  </si>
  <si>
    <t>000 1030223101 0000 110</t>
  </si>
  <si>
    <t>000 1030224101 0000 110</t>
  </si>
  <si>
    <t>000 1030225101 0000 110</t>
  </si>
  <si>
    <t>000 1030226101 0000 110</t>
  </si>
  <si>
    <t>000 2 02 15001 10 0000 150</t>
  </si>
  <si>
    <t xml:space="preserve"> 000 2 0235118 10 0000 150</t>
  </si>
  <si>
    <t>000 2 0230024 10 0000 150</t>
  </si>
  <si>
    <t>000 2 0249999 10 0000 150</t>
  </si>
  <si>
    <t>000  1 06 06033 10 2100 110</t>
  </si>
  <si>
    <t>000 20240014 10 0000 150</t>
  </si>
  <si>
    <t>000  1 06 06033 10 3000 110</t>
  </si>
  <si>
    <t xml:space="preserve">Земельный налог </t>
  </si>
  <si>
    <t>Годовой  план на 2020г., руб.</t>
  </si>
  <si>
    <t>Приложение 1 к решению Думы Большевистского сельского поселения № 26/8 от 05.03.2020г.</t>
  </si>
  <si>
    <t xml:space="preserve">                                                                                                                                                                                                          Поступление доходов в бюджет Администрации Большевистского сельского поселения </t>
  </si>
  <si>
    <t>месяц: март</t>
  </si>
  <si>
    <t>Поправка +, -</t>
  </si>
  <si>
    <t>Уточненный  план на 2020г., руб.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</si>
</sst>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%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0.000"/>
  </numFmts>
  <fonts count="57">
    <font>
      <sz val="10"/>
      <name val="Arial Cyr"/>
      <family val="0"/>
    </font>
    <font>
      <sz val="7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11"/>
      <color indexed="8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color indexed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2" fontId="0" fillId="33" borderId="10" xfId="0" applyNumberFormat="1" applyFont="1" applyFill="1" applyBorder="1" applyAlignment="1">
      <alignment horizontal="center"/>
    </xf>
    <xf numFmtId="2" fontId="16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1" fillId="33" borderId="10" xfId="53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49" fontId="3" fillId="33" borderId="10" xfId="53" applyNumberFormat="1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 vertical="center" wrapText="1"/>
    </xf>
    <xf numFmtId="0" fontId="5" fillId="33" borderId="10" xfId="53" applyFont="1" applyFill="1" applyBorder="1" applyAlignment="1">
      <alignment horizontal="left" vertical="center" wrapText="1"/>
      <protection/>
    </xf>
    <xf numFmtId="0" fontId="8" fillId="33" borderId="10" xfId="53" applyFont="1" applyFill="1" applyBorder="1" applyAlignment="1">
      <alignment horizontal="left" vertical="center" wrapText="1"/>
      <protection/>
    </xf>
    <xf numFmtId="2" fontId="8" fillId="33" borderId="10" xfId="53" applyNumberFormat="1" applyFont="1" applyFill="1" applyBorder="1" applyAlignment="1">
      <alignment horizontal="center" wrapText="1"/>
      <protection/>
    </xf>
    <xf numFmtId="49" fontId="1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5" fillId="33" borderId="10" xfId="0" applyFont="1" applyFill="1" applyBorder="1" applyAlignment="1">
      <alignment wrapText="1"/>
    </xf>
    <xf numFmtId="2" fontId="4" fillId="33" borderId="10" xfId="53" applyNumberFormat="1" applyFont="1" applyFill="1" applyBorder="1" applyAlignment="1">
      <alignment horizontal="center" wrapText="1"/>
      <protection/>
    </xf>
    <xf numFmtId="0" fontId="15" fillId="33" borderId="10" xfId="0" applyFont="1" applyFill="1" applyBorder="1" applyAlignment="1">
      <alignment vertical="center" wrapText="1"/>
    </xf>
    <xf numFmtId="2" fontId="4" fillId="33" borderId="10" xfId="0" applyNumberFormat="1" applyFont="1" applyFill="1" applyBorder="1" applyAlignment="1" applyProtection="1">
      <alignment horizontal="center"/>
      <protection locked="0"/>
    </xf>
    <xf numFmtId="0" fontId="14" fillId="33" borderId="10" xfId="0" applyFont="1" applyFill="1" applyBorder="1" applyAlignment="1" applyProtection="1">
      <alignment horizontal="left" vertical="top" wrapText="1"/>
      <protection locked="0"/>
    </xf>
    <xf numFmtId="0" fontId="8" fillId="33" borderId="10" xfId="0" applyFont="1" applyFill="1" applyBorder="1" applyAlignment="1">
      <alignment horizontal="left" vertical="center" wrapText="1"/>
    </xf>
    <xf numFmtId="2" fontId="8" fillId="33" borderId="10" xfId="0" applyNumberFormat="1" applyFont="1" applyFill="1" applyBorder="1" applyAlignment="1" applyProtection="1">
      <alignment horizontal="center"/>
      <protection locked="0"/>
    </xf>
    <xf numFmtId="49" fontId="5" fillId="33" borderId="10" xfId="0" applyNumberFormat="1" applyFont="1" applyFill="1" applyBorder="1" applyAlignment="1" applyProtection="1">
      <alignment horizontal="left" vertical="top" wrapText="1"/>
      <protection locked="0"/>
    </xf>
    <xf numFmtId="0" fontId="8" fillId="33" borderId="10" xfId="0" applyFont="1" applyFill="1" applyBorder="1" applyAlignment="1" applyProtection="1">
      <alignment horizontal="left" vertical="top" wrapText="1"/>
      <protection locked="0"/>
    </xf>
    <xf numFmtId="49" fontId="1" fillId="33" borderId="10" xfId="0" applyNumberFormat="1" applyFont="1" applyFill="1" applyBorder="1" applyAlignment="1" applyProtection="1">
      <alignment horizontal="left" vertical="top" wrapText="1"/>
      <protection locked="0"/>
    </xf>
    <xf numFmtId="0" fontId="15" fillId="33" borderId="0" xfId="0" applyFont="1" applyFill="1" applyAlignment="1">
      <alignment wrapText="1"/>
    </xf>
    <xf numFmtId="49" fontId="1" fillId="33" borderId="11" xfId="0" applyNumberFormat="1" applyFont="1" applyFill="1" applyBorder="1" applyAlignment="1" applyProtection="1">
      <alignment horizontal="left" vertical="top" wrapText="1"/>
      <protection locked="0"/>
    </xf>
    <xf numFmtId="0" fontId="10" fillId="33" borderId="10" xfId="0" applyFont="1" applyFill="1" applyBorder="1" applyAlignment="1" applyProtection="1">
      <alignment horizontal="left" vertical="top" wrapText="1"/>
      <protection locked="0"/>
    </xf>
    <xf numFmtId="49" fontId="18" fillId="33" borderId="10" xfId="0" applyNumberFormat="1" applyFont="1" applyFill="1" applyBorder="1" applyAlignment="1" applyProtection="1">
      <alignment horizontal="left" vertical="top" wrapText="1"/>
      <protection locked="0"/>
    </xf>
    <xf numFmtId="0" fontId="17" fillId="33" borderId="10" xfId="0" applyFont="1" applyFill="1" applyBorder="1" applyAlignment="1">
      <alignment wrapText="1"/>
    </xf>
    <xf numFmtId="0" fontId="17" fillId="33" borderId="0" xfId="0" applyFont="1" applyFill="1" applyAlignment="1">
      <alignment wrapText="1"/>
    </xf>
    <xf numFmtId="49" fontId="11" fillId="33" borderId="10" xfId="0" applyNumberFormat="1" applyFont="1" applyFill="1" applyBorder="1" applyAlignment="1" applyProtection="1">
      <alignment horizontal="left" vertical="top" wrapText="1"/>
      <protection locked="0"/>
    </xf>
    <xf numFmtId="0" fontId="17" fillId="33" borderId="10" xfId="0" applyFont="1" applyFill="1" applyBorder="1" applyAlignment="1">
      <alignment vertical="center" wrapText="1"/>
    </xf>
    <xf numFmtId="0" fontId="15" fillId="33" borderId="0" xfId="0" applyFont="1" applyFill="1" applyAlignment="1">
      <alignment/>
    </xf>
    <xf numFmtId="2" fontId="8" fillId="33" borderId="10" xfId="0" applyNumberFormat="1" applyFont="1" applyFill="1" applyBorder="1" applyAlignment="1" applyProtection="1">
      <alignment horizontal="center" wrapText="1"/>
      <protection/>
    </xf>
    <xf numFmtId="49" fontId="6" fillId="33" borderId="10" xfId="0" applyNumberFormat="1" applyFont="1" applyFill="1" applyBorder="1" applyAlignment="1" applyProtection="1">
      <alignment horizontal="left" vertical="top" wrapText="1"/>
      <protection/>
    </xf>
    <xf numFmtId="0" fontId="20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left" vertical="center"/>
    </xf>
    <xf numFmtId="0" fontId="17" fillId="33" borderId="10" xfId="0" applyFont="1" applyFill="1" applyBorder="1" applyAlignment="1">
      <alignment horizontal="center" wrapText="1"/>
    </xf>
    <xf numFmtId="0" fontId="17" fillId="33" borderId="10" xfId="0" applyFont="1" applyFill="1" applyBorder="1" applyAlignment="1">
      <alignment/>
    </xf>
    <xf numFmtId="0" fontId="5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7" fillId="33" borderId="0" xfId="0" applyFont="1" applyFill="1" applyAlignment="1">
      <alignment/>
    </xf>
    <xf numFmtId="2" fontId="0" fillId="33" borderId="10" xfId="0" applyNumberFormat="1" applyFont="1" applyFill="1" applyBorder="1" applyAlignment="1">
      <alignment horizontal="center"/>
    </xf>
    <xf numFmtId="0" fontId="9" fillId="33" borderId="0" xfId="0" applyFont="1" applyFill="1" applyAlignment="1">
      <alignment horizontal="right"/>
    </xf>
    <xf numFmtId="0" fontId="9" fillId="33" borderId="0" xfId="0" applyFont="1" applyFill="1" applyAlignment="1">
      <alignment horizontal="right"/>
    </xf>
    <xf numFmtId="0" fontId="17" fillId="33" borderId="10" xfId="0" applyFont="1" applyFill="1" applyBorder="1" applyAlignment="1" applyProtection="1">
      <alignment horizontal="left" vertical="top" wrapText="1"/>
      <protection/>
    </xf>
    <xf numFmtId="0" fontId="16" fillId="33" borderId="10" xfId="0" applyFont="1" applyFill="1" applyBorder="1" applyAlignment="1">
      <alignment horizontal="left"/>
    </xf>
    <xf numFmtId="49" fontId="18" fillId="33" borderId="10" xfId="0" applyNumberFormat="1" applyFont="1" applyFill="1" applyBorder="1" applyAlignment="1" applyProtection="1">
      <alignment horizontal="left" vertical="top" wrapText="1"/>
      <protection/>
    </xf>
    <xf numFmtId="0" fontId="19" fillId="33" borderId="10" xfId="0" applyFont="1" applyFill="1" applyBorder="1" applyAlignment="1">
      <alignment horizontal="left" vertical="top" wrapText="1"/>
    </xf>
    <xf numFmtId="0" fontId="16" fillId="33" borderId="12" xfId="0" applyFont="1" applyFill="1" applyBorder="1" applyAlignment="1">
      <alignment horizontal="left"/>
    </xf>
    <xf numFmtId="0" fontId="16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vertical="center" wrapText="1"/>
    </xf>
    <xf numFmtId="0" fontId="19" fillId="33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XMESO~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zoomScalePageLayoutView="0" workbookViewId="0" topLeftCell="A44">
      <selection activeCell="E73" sqref="E73"/>
    </sheetView>
  </sheetViews>
  <sheetFormatPr defaultColWidth="9.00390625" defaultRowHeight="12.75"/>
  <cols>
    <col min="1" max="1" width="18.25390625" style="3" customWidth="1"/>
    <col min="2" max="2" width="53.00390625" style="3" customWidth="1"/>
    <col min="3" max="3" width="12.125" style="3" customWidth="1"/>
    <col min="4" max="4" width="13.25390625" style="3" customWidth="1"/>
    <col min="5" max="5" width="12.25390625" style="3" customWidth="1"/>
    <col min="6" max="16384" width="9.125" style="3" customWidth="1"/>
  </cols>
  <sheetData>
    <row r="1" spans="2:3" ht="12.75" hidden="1">
      <c r="B1" s="45" t="s">
        <v>16</v>
      </c>
      <c r="C1" s="45"/>
    </row>
    <row r="2" spans="2:3" ht="12.75" hidden="1">
      <c r="B2" s="45" t="s">
        <v>15</v>
      </c>
      <c r="C2" s="45"/>
    </row>
    <row r="3" spans="2:5" ht="12.75">
      <c r="B3" s="44"/>
      <c r="C3" s="53" t="s">
        <v>73</v>
      </c>
      <c r="D3" s="53"/>
      <c r="E3" s="53"/>
    </row>
    <row r="4" spans="2:5" ht="12.75">
      <c r="B4" s="44"/>
      <c r="C4" s="53"/>
      <c r="D4" s="53"/>
      <c r="E4" s="53"/>
    </row>
    <row r="5" spans="2:5" ht="12.75">
      <c r="B5" s="44"/>
      <c r="C5" s="53"/>
      <c r="D5" s="53"/>
      <c r="E5" s="53"/>
    </row>
    <row r="6" spans="1:5" ht="12.75" customHeight="1">
      <c r="A6" s="52" t="s">
        <v>74</v>
      </c>
      <c r="B6" s="52"/>
      <c r="C6" s="52"/>
      <c r="D6" s="52"/>
      <c r="E6" s="52"/>
    </row>
    <row r="7" spans="1:5" ht="12.75">
      <c r="A7" s="52"/>
      <c r="B7" s="52"/>
      <c r="C7" s="52"/>
      <c r="D7" s="52"/>
      <c r="E7" s="52"/>
    </row>
    <row r="8" spans="1:5" ht="21.75" customHeight="1">
      <c r="A8" s="52"/>
      <c r="B8" s="52"/>
      <c r="C8" s="52"/>
      <c r="D8" s="52"/>
      <c r="E8" s="52"/>
    </row>
    <row r="9" spans="1:3" ht="12.75">
      <c r="A9" s="51"/>
      <c r="B9" s="51"/>
      <c r="C9" s="51"/>
    </row>
    <row r="10" spans="1:3" ht="13.5" customHeight="1">
      <c r="A10" s="50" t="s">
        <v>75</v>
      </c>
      <c r="B10" s="50"/>
      <c r="C10" s="50"/>
    </row>
    <row r="11" spans="1:5" ht="77.25" customHeight="1">
      <c r="A11" s="4" t="s">
        <v>0</v>
      </c>
      <c r="B11" s="5" t="s">
        <v>17</v>
      </c>
      <c r="C11" s="6" t="s">
        <v>72</v>
      </c>
      <c r="D11" s="7" t="s">
        <v>76</v>
      </c>
      <c r="E11" s="6" t="s">
        <v>77</v>
      </c>
    </row>
    <row r="12" spans="1:5" ht="12.75">
      <c r="A12" s="8" t="s">
        <v>3</v>
      </c>
      <c r="B12" s="9" t="s">
        <v>4</v>
      </c>
      <c r="C12" s="10">
        <f>C13+C14+C15+C16</f>
        <v>1302000</v>
      </c>
      <c r="D12" s="10">
        <f>D13+D14+D15+D16</f>
        <v>0</v>
      </c>
      <c r="E12" s="2">
        <f aca="true" t="shared" si="0" ref="E12:E23">C12+D12</f>
        <v>1302000</v>
      </c>
    </row>
    <row r="13" spans="1:5" ht="47.25" customHeight="1">
      <c r="A13" s="11" t="s">
        <v>18</v>
      </c>
      <c r="B13" s="12" t="s">
        <v>39</v>
      </c>
      <c r="C13" s="13">
        <v>1268400</v>
      </c>
      <c r="D13" s="1">
        <v>0</v>
      </c>
      <c r="E13" s="43">
        <f t="shared" si="0"/>
        <v>1268400</v>
      </c>
    </row>
    <row r="14" spans="1:5" ht="0.75" customHeight="1">
      <c r="A14" s="11" t="s">
        <v>50</v>
      </c>
      <c r="B14" s="14" t="s">
        <v>53</v>
      </c>
      <c r="C14" s="13"/>
      <c r="D14" s="1">
        <v>0</v>
      </c>
      <c r="E14" s="43">
        <f t="shared" si="0"/>
        <v>0</v>
      </c>
    </row>
    <row r="15" spans="1:5" ht="38.25" customHeight="1">
      <c r="A15" s="11" t="s">
        <v>51</v>
      </c>
      <c r="B15" s="14" t="s">
        <v>54</v>
      </c>
      <c r="C15" s="13">
        <v>13700</v>
      </c>
      <c r="D15" s="1">
        <v>0</v>
      </c>
      <c r="E15" s="43">
        <f t="shared" si="0"/>
        <v>13700</v>
      </c>
    </row>
    <row r="16" spans="1:5" ht="34.5" customHeight="1">
      <c r="A16" s="11" t="s">
        <v>52</v>
      </c>
      <c r="B16" s="12" t="s">
        <v>39</v>
      </c>
      <c r="C16" s="15">
        <v>19900</v>
      </c>
      <c r="D16" s="1">
        <v>0</v>
      </c>
      <c r="E16" s="43">
        <f t="shared" si="0"/>
        <v>19900</v>
      </c>
    </row>
    <row r="17" spans="1:5" ht="18" customHeight="1">
      <c r="A17" s="16"/>
      <c r="B17" s="17" t="s">
        <v>41</v>
      </c>
      <c r="C17" s="18">
        <f>C18+C19+C20+C21</f>
        <v>2821470</v>
      </c>
      <c r="D17" s="2">
        <v>0</v>
      </c>
      <c r="E17" s="2">
        <f t="shared" si="0"/>
        <v>2821470</v>
      </c>
    </row>
    <row r="18" spans="1:5" ht="50.25" customHeight="1">
      <c r="A18" s="16" t="s">
        <v>60</v>
      </c>
      <c r="B18" s="12" t="s">
        <v>27</v>
      </c>
      <c r="C18" s="15">
        <v>1292896</v>
      </c>
      <c r="D18" s="1">
        <v>0</v>
      </c>
      <c r="E18" s="1">
        <f t="shared" si="0"/>
        <v>1292896</v>
      </c>
    </row>
    <row r="19" spans="1:5" ht="60.75" customHeight="1">
      <c r="A19" s="16" t="s">
        <v>61</v>
      </c>
      <c r="B19" s="12" t="s">
        <v>40</v>
      </c>
      <c r="C19" s="15">
        <v>6660</v>
      </c>
      <c r="D19" s="1">
        <v>0</v>
      </c>
      <c r="E19" s="1">
        <f t="shared" si="0"/>
        <v>6660</v>
      </c>
    </row>
    <row r="20" spans="1:5" ht="49.5" customHeight="1">
      <c r="A20" s="16" t="s">
        <v>62</v>
      </c>
      <c r="B20" s="12" t="s">
        <v>28</v>
      </c>
      <c r="C20" s="15">
        <v>1688765</v>
      </c>
      <c r="D20" s="1">
        <v>0</v>
      </c>
      <c r="E20" s="1">
        <f t="shared" si="0"/>
        <v>1688765</v>
      </c>
    </row>
    <row r="21" spans="1:5" ht="50.25" customHeight="1">
      <c r="A21" s="16" t="s">
        <v>63</v>
      </c>
      <c r="B21" s="12" t="s">
        <v>29</v>
      </c>
      <c r="C21" s="15">
        <v>-166851</v>
      </c>
      <c r="D21" s="1">
        <v>0</v>
      </c>
      <c r="E21" s="1">
        <f t="shared" si="0"/>
        <v>-166851</v>
      </c>
    </row>
    <row r="22" spans="1:5" ht="12.75" customHeight="1">
      <c r="A22" s="19" t="s">
        <v>5</v>
      </c>
      <c r="B22" s="20" t="s">
        <v>6</v>
      </c>
      <c r="C22" s="18">
        <f>C23</f>
        <v>1112000</v>
      </c>
      <c r="D22" s="2">
        <v>0</v>
      </c>
      <c r="E22" s="2">
        <f t="shared" si="0"/>
        <v>1112000</v>
      </c>
    </row>
    <row r="23" spans="1:5" ht="39" customHeight="1">
      <c r="A23" s="21" t="s">
        <v>19</v>
      </c>
      <c r="B23" s="22" t="s">
        <v>22</v>
      </c>
      <c r="C23" s="15">
        <v>1112000</v>
      </c>
      <c r="D23" s="1">
        <v>0</v>
      </c>
      <c r="E23" s="1">
        <f t="shared" si="0"/>
        <v>1112000</v>
      </c>
    </row>
    <row r="24" spans="1:5" ht="12" customHeight="1">
      <c r="A24" s="19" t="s">
        <v>8</v>
      </c>
      <c r="B24" s="20" t="s">
        <v>7</v>
      </c>
      <c r="C24" s="18">
        <f>C25+C26+C27</f>
        <v>2366000</v>
      </c>
      <c r="D24" s="18">
        <f>D25+D26+D27</f>
        <v>0</v>
      </c>
      <c r="E24" s="18">
        <f>E25+E26+E27</f>
        <v>2366000</v>
      </c>
    </row>
    <row r="25" spans="1:5" ht="62.25" customHeight="1">
      <c r="A25" s="21" t="s">
        <v>20</v>
      </c>
      <c r="B25" s="22" t="s">
        <v>23</v>
      </c>
      <c r="C25" s="15">
        <v>174000</v>
      </c>
      <c r="D25" s="1">
        <v>0</v>
      </c>
      <c r="E25" s="1">
        <f>C25+D25</f>
        <v>174000</v>
      </c>
    </row>
    <row r="26" spans="1:5" ht="49.5" customHeight="1">
      <c r="A26" s="23" t="s">
        <v>42</v>
      </c>
      <c r="B26" s="12" t="s">
        <v>24</v>
      </c>
      <c r="C26" s="15">
        <v>1694000</v>
      </c>
      <c r="D26" s="1">
        <v>0</v>
      </c>
      <c r="E26" s="1">
        <f>C26+D26</f>
        <v>1694000</v>
      </c>
    </row>
    <row r="27" spans="1:5" ht="28.5" customHeight="1">
      <c r="A27" s="23" t="s">
        <v>21</v>
      </c>
      <c r="B27" s="22" t="s">
        <v>44</v>
      </c>
      <c r="C27" s="15">
        <v>498000</v>
      </c>
      <c r="D27" s="1">
        <v>0</v>
      </c>
      <c r="E27" s="1">
        <f>C27+D27</f>
        <v>498000</v>
      </c>
    </row>
    <row r="28" spans="1:5" ht="25.5" customHeight="1" hidden="1">
      <c r="A28" s="23" t="s">
        <v>21</v>
      </c>
      <c r="B28" s="22" t="s">
        <v>44</v>
      </c>
      <c r="C28" s="18">
        <v>0</v>
      </c>
      <c r="D28" s="2" t="e">
        <f>#REF!/C28*100</f>
        <v>#REF!</v>
      </c>
      <c r="E28" s="2" t="e">
        <f>#REF!-C28</f>
        <v>#REF!</v>
      </c>
    </row>
    <row r="29" spans="1:5" ht="25.5" customHeight="1">
      <c r="A29" s="23" t="s">
        <v>68</v>
      </c>
      <c r="B29" s="12" t="s">
        <v>44</v>
      </c>
      <c r="C29" s="18"/>
      <c r="D29" s="2"/>
      <c r="E29" s="2"/>
    </row>
    <row r="30" spans="1:5" ht="15" customHeight="1">
      <c r="A30" s="23" t="s">
        <v>70</v>
      </c>
      <c r="B30" s="12" t="s">
        <v>71</v>
      </c>
      <c r="C30" s="18"/>
      <c r="D30" s="2"/>
      <c r="E30" s="2"/>
    </row>
    <row r="31" spans="1:5" ht="65.25" customHeight="1">
      <c r="A31" s="24" t="s">
        <v>13</v>
      </c>
      <c r="B31" s="26" t="s">
        <v>26</v>
      </c>
      <c r="C31" s="18">
        <v>90600</v>
      </c>
      <c r="D31" s="2">
        <v>0</v>
      </c>
      <c r="E31" s="2">
        <f>C31+D31</f>
        <v>90600</v>
      </c>
    </row>
    <row r="32" spans="1:5" ht="65.25" customHeight="1">
      <c r="A32" s="24" t="s">
        <v>12</v>
      </c>
      <c r="B32" s="27" t="s">
        <v>25</v>
      </c>
      <c r="C32" s="18">
        <v>80000</v>
      </c>
      <c r="D32" s="2">
        <v>0</v>
      </c>
      <c r="E32" s="2">
        <f aca="true" t="shared" si="1" ref="E32:E39">C32+D32</f>
        <v>80000</v>
      </c>
    </row>
    <row r="33" spans="1:5" ht="0.75" customHeight="1">
      <c r="A33" s="24"/>
      <c r="B33" s="26"/>
      <c r="C33" s="18"/>
      <c r="D33" s="2"/>
      <c r="E33" s="2">
        <f t="shared" si="1"/>
        <v>0</v>
      </c>
    </row>
    <row r="34" spans="1:5" ht="54" customHeight="1" hidden="1">
      <c r="A34" s="24"/>
      <c r="B34" s="25"/>
      <c r="C34" s="18"/>
      <c r="D34" s="2"/>
      <c r="E34" s="2">
        <f t="shared" si="1"/>
        <v>0</v>
      </c>
    </row>
    <row r="35" spans="1:5" ht="50.25" customHeight="1" hidden="1">
      <c r="A35" s="24"/>
      <c r="B35" s="28"/>
      <c r="C35" s="18"/>
      <c r="D35" s="2" t="e">
        <f>#REF!/C35*100</f>
        <v>#REF!</v>
      </c>
      <c r="E35" s="2" t="e">
        <f t="shared" si="1"/>
        <v>#REF!</v>
      </c>
    </row>
    <row r="36" spans="1:5" ht="0.75" customHeight="1" hidden="1">
      <c r="A36" s="24"/>
      <c r="B36" s="29"/>
      <c r="C36" s="18"/>
      <c r="D36" s="2"/>
      <c r="E36" s="2">
        <f t="shared" si="1"/>
        <v>0</v>
      </c>
    </row>
    <row r="37" spans="1:5" ht="0.75" customHeight="1" hidden="1">
      <c r="A37" s="24"/>
      <c r="B37" s="29"/>
      <c r="C37" s="18"/>
      <c r="D37" s="2"/>
      <c r="E37" s="2">
        <f t="shared" si="1"/>
        <v>0</v>
      </c>
    </row>
    <row r="38" spans="1:5" ht="28.5" customHeight="1">
      <c r="A38" s="24" t="s">
        <v>14</v>
      </c>
      <c r="B38" s="12" t="s">
        <v>30</v>
      </c>
      <c r="C38" s="18">
        <v>180000</v>
      </c>
      <c r="D38" s="2">
        <v>0</v>
      </c>
      <c r="E38" s="2">
        <f t="shared" si="1"/>
        <v>180000</v>
      </c>
    </row>
    <row r="39" spans="1:5" ht="28.5" customHeight="1">
      <c r="A39" s="24" t="s">
        <v>37</v>
      </c>
      <c r="B39" s="30" t="s">
        <v>38</v>
      </c>
      <c r="C39" s="18">
        <v>100000</v>
      </c>
      <c r="D39" s="2">
        <v>0</v>
      </c>
      <c r="E39" s="2">
        <f t="shared" si="1"/>
        <v>100000</v>
      </c>
    </row>
    <row r="40" spans="1:5" ht="39.75" customHeight="1" hidden="1">
      <c r="A40" s="16" t="s">
        <v>43</v>
      </c>
      <c r="B40" s="12" t="s">
        <v>45</v>
      </c>
      <c r="C40" s="15">
        <v>0</v>
      </c>
      <c r="D40" s="1" t="e">
        <f>#REF!/C40*100</f>
        <v>#REF!</v>
      </c>
      <c r="E40" s="1" t="e">
        <f>#REF!-C40</f>
        <v>#REF!</v>
      </c>
    </row>
    <row r="41" spans="1:5" ht="39.75" customHeight="1" hidden="1">
      <c r="A41" s="16" t="s">
        <v>55</v>
      </c>
      <c r="B41" s="12" t="s">
        <v>56</v>
      </c>
      <c r="C41" s="15"/>
      <c r="D41" s="1" t="e">
        <f>#REF!/C41*100</f>
        <v>#REF!</v>
      </c>
      <c r="E41" s="1" t="e">
        <f>#REF!-C41</f>
        <v>#REF!</v>
      </c>
    </row>
    <row r="42" spans="1:5" ht="24" customHeight="1" hidden="1">
      <c r="A42" s="16" t="s">
        <v>59</v>
      </c>
      <c r="B42" s="12"/>
      <c r="C42" s="15"/>
      <c r="D42" s="1" t="e">
        <f>#REF!/C42*100</f>
        <v>#REF!</v>
      </c>
      <c r="E42" s="1" t="e">
        <f>#REF!-C42</f>
        <v>#REF!</v>
      </c>
    </row>
    <row r="43" spans="1:5" ht="30.75" customHeight="1" hidden="1">
      <c r="A43" s="16" t="s">
        <v>35</v>
      </c>
      <c r="B43" s="12" t="s">
        <v>36</v>
      </c>
      <c r="C43" s="15">
        <v>0</v>
      </c>
      <c r="D43" s="1" t="e">
        <f>#REF!/C43*100</f>
        <v>#REF!</v>
      </c>
      <c r="E43" s="1" t="e">
        <f>#REF!-C43</f>
        <v>#REF!</v>
      </c>
    </row>
    <row r="44" spans="1:5" ht="15.75" customHeight="1">
      <c r="A44" s="48" t="s">
        <v>1</v>
      </c>
      <c r="B44" s="49"/>
      <c r="C44" s="31">
        <f>C12+C17+C22+C24+C28+C31+C33+C38+C39+C40+C43+C32</f>
        <v>8052070</v>
      </c>
      <c r="D44" s="31">
        <f>D12+D17+D22+D24+D31+D32+D38+D39</f>
        <v>0</v>
      </c>
      <c r="E44" s="31">
        <f>E12+E17+E22+E24+E31+E32+E38+E39</f>
        <v>8052070</v>
      </c>
    </row>
    <row r="45" spans="1:5" ht="12" customHeight="1">
      <c r="A45" s="32"/>
      <c r="B45" s="33" t="s">
        <v>9</v>
      </c>
      <c r="C45" s="31"/>
      <c r="D45" s="2"/>
      <c r="E45" s="2"/>
    </row>
    <row r="46" spans="1:5" ht="23.25" customHeight="1">
      <c r="A46" s="34" t="s">
        <v>64</v>
      </c>
      <c r="B46" s="27" t="s">
        <v>31</v>
      </c>
      <c r="C46" s="18">
        <v>1738000</v>
      </c>
      <c r="D46" s="2">
        <v>0</v>
      </c>
      <c r="E46" s="2">
        <f>C46+D46</f>
        <v>1738000</v>
      </c>
    </row>
    <row r="47" spans="1:5" ht="12.75" customHeight="1">
      <c r="A47" s="34"/>
      <c r="B47" s="35" t="s">
        <v>10</v>
      </c>
      <c r="C47" s="18"/>
      <c r="D47" s="2"/>
      <c r="E47" s="2"/>
    </row>
    <row r="48" spans="1:5" ht="36" customHeight="1">
      <c r="A48" s="36" t="s">
        <v>65</v>
      </c>
      <c r="B48" s="26" t="s">
        <v>32</v>
      </c>
      <c r="C48" s="18">
        <v>101200</v>
      </c>
      <c r="D48" s="2">
        <v>0</v>
      </c>
      <c r="E48" s="2">
        <f>C48+D48</f>
        <v>101200</v>
      </c>
    </row>
    <row r="49" spans="1:5" ht="15.75" customHeight="1">
      <c r="A49" s="36"/>
      <c r="B49" s="37" t="s">
        <v>46</v>
      </c>
      <c r="C49" s="18"/>
      <c r="D49" s="2"/>
      <c r="E49" s="2"/>
    </row>
    <row r="50" spans="1:5" ht="19.5" customHeight="1" hidden="1">
      <c r="A50" s="34" t="s">
        <v>47</v>
      </c>
      <c r="B50" s="26" t="s">
        <v>48</v>
      </c>
      <c r="C50" s="18"/>
      <c r="D50" s="2" t="e">
        <f>#REF!/C50*100</f>
        <v>#REF!</v>
      </c>
      <c r="E50" s="2" t="e">
        <f>#REF!-C50</f>
        <v>#REF!</v>
      </c>
    </row>
    <row r="51" spans="1:5" ht="12" customHeight="1" hidden="1">
      <c r="A51" s="36" t="s">
        <v>49</v>
      </c>
      <c r="B51" s="38" t="s">
        <v>33</v>
      </c>
      <c r="C51" s="18"/>
      <c r="D51" s="2"/>
      <c r="E51" s="2"/>
    </row>
    <row r="52" spans="1:5" ht="25.5" customHeight="1">
      <c r="A52" s="39" t="s">
        <v>66</v>
      </c>
      <c r="B52" s="27" t="s">
        <v>34</v>
      </c>
      <c r="C52" s="18">
        <v>4200</v>
      </c>
      <c r="D52" s="2">
        <v>0</v>
      </c>
      <c r="E52" s="2">
        <f>C52+D52</f>
        <v>4200</v>
      </c>
    </row>
    <row r="53" spans="1:5" ht="25.5" customHeight="1" hidden="1">
      <c r="A53" s="39" t="s">
        <v>66</v>
      </c>
      <c r="B53" s="27" t="s">
        <v>34</v>
      </c>
      <c r="C53" s="18"/>
      <c r="D53" s="2" t="e">
        <f>#REF!/C53*100</f>
        <v>#REF!</v>
      </c>
      <c r="E53" s="2" t="e">
        <f>#REF!-C53</f>
        <v>#REF!</v>
      </c>
    </row>
    <row r="54" spans="1:5" ht="25.5" customHeight="1">
      <c r="A54" s="39" t="s">
        <v>69</v>
      </c>
      <c r="B54" s="26" t="s">
        <v>34</v>
      </c>
      <c r="C54" s="18"/>
      <c r="D54" s="2"/>
      <c r="E54" s="2"/>
    </row>
    <row r="55" spans="1:5" ht="25.5" customHeight="1">
      <c r="A55" s="39" t="s">
        <v>66</v>
      </c>
      <c r="B55" s="26" t="s">
        <v>34</v>
      </c>
      <c r="C55" s="18"/>
      <c r="D55" s="2"/>
      <c r="E55" s="2"/>
    </row>
    <row r="56" spans="1:5" ht="25.5" customHeight="1">
      <c r="A56" s="39" t="s">
        <v>67</v>
      </c>
      <c r="B56" s="26" t="s">
        <v>34</v>
      </c>
      <c r="C56" s="18">
        <v>1059950</v>
      </c>
      <c r="D56" s="2">
        <v>652000</v>
      </c>
      <c r="E56" s="2">
        <f>C56+D56</f>
        <v>1711950</v>
      </c>
    </row>
    <row r="57" spans="1:5" ht="23.25" customHeight="1" hidden="1">
      <c r="A57" s="39" t="s">
        <v>57</v>
      </c>
      <c r="B57" s="26" t="s">
        <v>58</v>
      </c>
      <c r="C57" s="18"/>
      <c r="D57" s="2" t="e">
        <f>#REF!/C57*100</f>
        <v>#REF!</v>
      </c>
      <c r="E57" s="2" t="e">
        <f>#REF!-C57</f>
        <v>#REF!</v>
      </c>
    </row>
    <row r="58" spans="1:5" ht="0.75" customHeight="1" hidden="1">
      <c r="A58" s="40"/>
      <c r="B58" s="41"/>
      <c r="C58" s="18"/>
      <c r="D58" s="2" t="e">
        <f>#REF!/C58*100</f>
        <v>#REF!</v>
      </c>
      <c r="E58" s="2" t="e">
        <f>#REF!-C58</f>
        <v>#REF!</v>
      </c>
    </row>
    <row r="59" spans="1:5" ht="15" customHeight="1">
      <c r="A59" s="46" t="s">
        <v>11</v>
      </c>
      <c r="B59" s="46"/>
      <c r="C59" s="31">
        <f>C46+C48+C52+C56</f>
        <v>2903350</v>
      </c>
      <c r="D59" s="31">
        <f>D46+D48+D52+D56</f>
        <v>652000</v>
      </c>
      <c r="E59" s="31">
        <f>E46+E48+E52+E56</f>
        <v>3555350</v>
      </c>
    </row>
    <row r="60" spans="1:5" ht="18" customHeight="1">
      <c r="A60" s="47" t="s">
        <v>2</v>
      </c>
      <c r="B60" s="47"/>
      <c r="C60" s="2">
        <f>C44+C59</f>
        <v>10955420</v>
      </c>
      <c r="D60" s="2">
        <f>D44+D59</f>
        <v>652000</v>
      </c>
      <c r="E60" s="2">
        <f>E44+E59</f>
        <v>11607420</v>
      </c>
    </row>
    <row r="61" spans="1:3" ht="14.25">
      <c r="A61" s="42"/>
      <c r="B61" s="42"/>
      <c r="C61" s="42"/>
    </row>
    <row r="62" spans="1:3" ht="14.25">
      <c r="A62" s="42"/>
      <c r="B62" s="42"/>
      <c r="C62" s="42"/>
    </row>
    <row r="63" spans="1:2" ht="14.25">
      <c r="A63" s="42"/>
      <c r="B63" s="42"/>
    </row>
    <row r="64" spans="1:3" ht="14.25">
      <c r="A64" s="42"/>
      <c r="B64" s="42"/>
      <c r="C64" s="42"/>
    </row>
    <row r="65" spans="1:3" ht="14.25">
      <c r="A65" s="42"/>
      <c r="B65" s="42"/>
      <c r="C65" s="42"/>
    </row>
    <row r="66" spans="1:3" ht="14.25">
      <c r="A66" s="42"/>
      <c r="B66" s="42"/>
      <c r="C66" s="42"/>
    </row>
    <row r="67" spans="1:3" ht="14.25">
      <c r="A67" s="42"/>
      <c r="B67" s="42"/>
      <c r="C67" s="42"/>
    </row>
    <row r="68" spans="1:3" ht="14.25">
      <c r="A68" s="42"/>
      <c r="B68" s="42"/>
      <c r="C68" s="42"/>
    </row>
    <row r="69" spans="1:3" ht="14.25">
      <c r="A69" s="42"/>
      <c r="B69" s="42"/>
      <c r="C69" s="42"/>
    </row>
    <row r="70" spans="1:3" ht="14.25">
      <c r="A70" s="42"/>
      <c r="B70" s="42"/>
      <c r="C70" s="42"/>
    </row>
    <row r="71" spans="1:3" ht="14.25">
      <c r="A71" s="42"/>
      <c r="B71" s="42"/>
      <c r="C71" s="42"/>
    </row>
    <row r="72" spans="1:3" ht="14.25">
      <c r="A72" s="42"/>
      <c r="B72" s="42"/>
      <c r="C72" s="42"/>
    </row>
    <row r="73" spans="1:3" ht="14.25">
      <c r="A73" s="42"/>
      <c r="B73" s="42"/>
      <c r="C73" s="42"/>
    </row>
    <row r="74" spans="1:3" ht="14.25">
      <c r="A74" s="42"/>
      <c r="B74" s="42"/>
      <c r="C74" s="42"/>
    </row>
    <row r="75" spans="1:3" ht="14.25">
      <c r="A75" s="42"/>
      <c r="B75" s="42"/>
      <c r="C75" s="42"/>
    </row>
    <row r="76" spans="1:3" ht="14.25">
      <c r="A76" s="42"/>
      <c r="B76" s="42"/>
      <c r="C76" s="42"/>
    </row>
    <row r="77" spans="1:3" ht="14.25">
      <c r="A77" s="42"/>
      <c r="B77" s="42"/>
      <c r="C77" s="42"/>
    </row>
    <row r="78" spans="1:3" ht="14.25">
      <c r="A78" s="42"/>
      <c r="B78" s="42"/>
      <c r="C78" s="42"/>
    </row>
    <row r="79" spans="1:3" ht="14.25">
      <c r="A79" s="42"/>
      <c r="B79" s="42"/>
      <c r="C79" s="42"/>
    </row>
    <row r="80" spans="1:3" ht="14.25">
      <c r="A80" s="42"/>
      <c r="B80" s="42"/>
      <c r="C80" s="42"/>
    </row>
    <row r="81" spans="1:3" ht="14.25">
      <c r="A81" s="42"/>
      <c r="B81" s="42"/>
      <c r="C81" s="42"/>
    </row>
    <row r="82" spans="1:3" ht="14.25">
      <c r="A82" s="42"/>
      <c r="B82" s="42"/>
      <c r="C82" s="42"/>
    </row>
    <row r="83" spans="1:3" ht="14.25">
      <c r="A83" s="42"/>
      <c r="B83" s="42"/>
      <c r="C83" s="42"/>
    </row>
    <row r="84" spans="1:3" ht="14.25">
      <c r="A84" s="42"/>
      <c r="B84" s="42"/>
      <c r="C84" s="42"/>
    </row>
    <row r="85" spans="1:3" ht="14.25">
      <c r="A85" s="42"/>
      <c r="B85" s="42"/>
      <c r="C85" s="42"/>
    </row>
  </sheetData>
  <sheetProtection/>
  <mergeCells count="9">
    <mergeCell ref="B1:C1"/>
    <mergeCell ref="B2:C2"/>
    <mergeCell ref="A59:B59"/>
    <mergeCell ref="A60:B60"/>
    <mergeCell ref="A44:B44"/>
    <mergeCell ref="A10:C10"/>
    <mergeCell ref="A9:C9"/>
    <mergeCell ref="A6:E8"/>
    <mergeCell ref="C3:E5"/>
  </mergeCell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Admin</cp:lastModifiedBy>
  <cp:lastPrinted>2020-03-26T12:45:52Z</cp:lastPrinted>
  <dcterms:created xsi:type="dcterms:W3CDTF">2007-11-08T13:29:13Z</dcterms:created>
  <dcterms:modified xsi:type="dcterms:W3CDTF">2020-03-26T12:47:15Z</dcterms:modified>
  <cp:category/>
  <cp:version/>
  <cp:contentType/>
  <cp:contentStatus/>
</cp:coreProperties>
</file>